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<sst xmlns="http://schemas.openxmlformats.org/spreadsheetml/2006/main" count="60" uniqueCount="34">
  <si>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</si>
  <si>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</si>
  <si>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</si>
  <si>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</si>
  <si>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</si>
  <si>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</si>
  <si>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</si>
  <si>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</si>
  <si>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</si>
  <si>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</si>
  <si>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</si>
  <si>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</si>
  <si>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</si>
  <si>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</si>
  <si>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</si>
  <si>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</si>
  <si>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</si>
  <si>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</si>
  <si>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</si>
  <si>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</si>
  <si>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</si>
  <si>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</si>
  <si>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</si>
  <si>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</si>
  <si>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</si>
  <si>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</si>
  <si>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</si>
  <si>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</si>
  <si>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</si>
  <si>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</si>
  <si>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</si>
  <si>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март  2018 - 2019 гг.</t>
  </si>
  <si>
    <t>Врио главного врача</t>
  </si>
  <si>
    <t>А. М. Бабушкин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</si>
</sst>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26">
      <selection activeCell="B48" sqref="B48"/>
    </sheetView>
  </sheetViews>
  <sheetFormatPr defaultColWidth="9.00390625" defaultRowHeight="12.75"/>
  <cols>
    <col min="1" max="1" width="31.625" style="0" customWidth="1"/>
    <col min="2" max="2" width="13.875" style="0" customWidth="1"/>
    <col min="3" max="3" width="14.00390625" style="0" customWidth="1"/>
    <col min="4" max="4" width="15.25390625" style="0" customWidth="1"/>
    <col min="5" max="5" width="14.75390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25390625" style="6" hidden="1" customWidth="1"/>
    <col min="11" max="11" width="8.875" style="6" customWidth="1"/>
    <col min="12" max="12" width="12.37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31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.75">
      <c r="A8" s="55"/>
      <c r="B8" s="52">
        <v>2018</v>
      </c>
      <c r="C8" s="52"/>
      <c r="D8" s="52">
        <v>2019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0</v>
      </c>
      <c r="C10" s="31">
        <f>($B10*100000)/'[1]численность населения'!$C3</f>
        <v>0</v>
      </c>
      <c r="D10" s="30">
        <v>7</v>
      </c>
      <c r="E10" s="31">
        <f>($D10*100000)/'численность населения'!$C3</f>
        <v>7.074422929215346</v>
      </c>
      <c r="F10" s="32" t="e">
        <f>E10/C10*100-100</f>
        <v>#DIV/0!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1</v>
      </c>
      <c r="C11" s="31">
        <f>($B11*100000)/'[1]численность населения'!$C4</f>
        <v>2.306805074971165</v>
      </c>
      <c r="D11" s="30">
        <v>0</v>
      </c>
      <c r="E11" s="31">
        <f>($D11*100000)/'численность населения'!$C4</f>
        <v>0</v>
      </c>
      <c r="F11" s="32">
        <f>(E11-C11)*100/C11</f>
        <v>-100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0</v>
      </c>
      <c r="C12" s="31">
        <f>($B12*100000)/'[1]численность населения'!$C5</f>
        <v>0</v>
      </c>
      <c r="D12" s="30">
        <v>0</v>
      </c>
      <c r="E12" s="31">
        <f>($D12*100000)/'численность населения'!$C5</f>
        <v>0</v>
      </c>
      <c r="F12" s="32" t="e">
        <f aca="true" t="shared" si="0" ref="F12:F32">(E12-C12)*100/C12</f>
        <v>#DIV/0!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6</v>
      </c>
      <c r="C14" s="31">
        <f>($B14*100000)/'[1]численность населения'!$C7</f>
        <v>10.099649878804202</v>
      </c>
      <c r="D14" s="30">
        <v>4</v>
      </c>
      <c r="E14" s="31">
        <f>($D14*100000)/'численность населения'!$C7</f>
        <v>6.139300733646437</v>
      </c>
      <c r="F14" s="32">
        <f t="shared" si="0"/>
        <v>-39.212737002588746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0</v>
      </c>
      <c r="E15" s="31">
        <f>($D15*100000)/'численность населения'!$C8</f>
        <v>0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3</v>
      </c>
      <c r="C16" s="31">
        <f>($B16*100000)/'[1]численность населения'!$C9</f>
        <v>5.28103930853592</v>
      </c>
      <c r="D16" s="30">
        <v>6</v>
      </c>
      <c r="E16" s="31">
        <f>($D16*100000)/'численность населения'!$C9</f>
        <v>10.352502717531964</v>
      </c>
      <c r="F16" s="32">
        <f t="shared" si="0"/>
        <v>96.03154062494608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5</v>
      </c>
      <c r="C17" s="31">
        <f>($B17*100000)/'[1]численность населения'!$C10</f>
        <v>2.0234722784297854</v>
      </c>
      <c r="D17" s="30">
        <v>2</v>
      </c>
      <c r="E17" s="31">
        <f>($D17*100000)/'численность населения'!$C10</f>
        <v>0.7276166915269037</v>
      </c>
      <c r="F17" s="32">
        <f t="shared" si="0"/>
        <v>-64.04118310474043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3</v>
      </c>
      <c r="C18" s="31">
        <f>($B18*100000)/'[1]численность населения'!$C11</f>
        <v>0.9989244912977028</v>
      </c>
      <c r="D18" s="30">
        <v>4</v>
      </c>
      <c r="E18" s="31">
        <f>($D18*100000)/'численность населения'!$C11</f>
        <v>1.1053387863380126</v>
      </c>
      <c r="F18" s="32">
        <f t="shared" si="0"/>
        <v>10.65288677646366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1</v>
      </c>
      <c r="C19" s="31">
        <f>($B19*100000)/'[1]численность населения'!$C12</f>
        <v>0.8460737945563612</v>
      </c>
      <c r="D19" s="30">
        <v>1</v>
      </c>
      <c r="E19" s="31">
        <f>($D19*100000)/'численность населения'!$C12</f>
        <v>0.790107849721487</v>
      </c>
      <c r="F19" s="32">
        <f t="shared" si="0"/>
        <v>-6.614782917868295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0</v>
      </c>
      <c r="C20" s="31">
        <f>($B20*100000)/'[1]численность населения'!$C13</f>
        <v>0</v>
      </c>
      <c r="D20" s="30">
        <v>0</v>
      </c>
      <c r="E20" s="31">
        <f>($D20*100000)/'численность населения'!$C13</f>
        <v>0</v>
      </c>
      <c r="F20" s="32" t="e">
        <f t="shared" si="0"/>
        <v>#DIV/0!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0</v>
      </c>
      <c r="C21" s="31">
        <f>($B21*100000)/'[1]численность населения'!$C14</f>
        <v>0</v>
      </c>
      <c r="D21" s="30">
        <v>0</v>
      </c>
      <c r="E21" s="31">
        <f>($D21*100000)/'численность населения'!$C14</f>
        <v>0</v>
      </c>
      <c r="F21" s="32" t="e">
        <f t="shared" si="0"/>
        <v>#DIV/0!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11</v>
      </c>
      <c r="C22" s="31">
        <f>($B22*100000)/'[1]численность населения'!$C15</f>
        <v>33.29600145291643</v>
      </c>
      <c r="D22" s="30">
        <v>13</v>
      </c>
      <c r="E22" s="31">
        <f>($D22*100000)/'численность населения'!$C15</f>
        <v>34.896518401202584</v>
      </c>
      <c r="F22" s="32">
        <f t="shared" si="0"/>
        <v>4.806934401866339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0</v>
      </c>
      <c r="C23" s="31">
        <f>($B23*100000)/'[1]численность населения'!$C16</f>
        <v>0</v>
      </c>
      <c r="D23" s="30">
        <v>1</v>
      </c>
      <c r="E23" s="31">
        <f>($D23*100000)/'численность населения'!$C16</f>
        <v>2.0506931342793866</v>
      </c>
      <c r="F23" s="32" t="e">
        <f t="shared" si="0"/>
        <v>#DIV/0!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0</v>
      </c>
      <c r="E25" s="31">
        <f>($D25*100000)/'численность населения'!$C18</f>
        <v>0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1</v>
      </c>
      <c r="C26" s="31">
        <f>($B26*100000)/'[1]численность населения'!$C19</f>
        <v>2.8814291888776835</v>
      </c>
      <c r="D26" s="30">
        <v>3</v>
      </c>
      <c r="E26" s="31">
        <f>($D26*100000)/'численность населения'!$C19</f>
        <v>9.597850081581726</v>
      </c>
      <c r="F26" s="32">
        <f t="shared" si="0"/>
        <v>233.09338708129377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2</v>
      </c>
      <c r="C28" s="31">
        <f>($B28*100000)/'[1]численность населения'!$C21</f>
        <v>12.21224888563229</v>
      </c>
      <c r="D28" s="30">
        <v>5</v>
      </c>
      <c r="E28" s="31">
        <f>($D28*100000)/'численность населения'!$C21</f>
        <v>25.35625538820427</v>
      </c>
      <c r="F28" s="32">
        <f t="shared" si="0"/>
        <v>107.62969724631066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3</v>
      </c>
      <c r="E29" s="31">
        <f>($D29*100000)/'численность населения'!$C22</f>
        <v>13.025921583952064</v>
      </c>
      <c r="F29" s="32" t="e">
        <f t="shared" si="0"/>
        <v>#DIV/0!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0</v>
      </c>
      <c r="E30" s="31">
        <f>($D30*100000)/'численность населения'!$C23</f>
        <v>0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0</v>
      </c>
      <c r="C31" s="31">
        <f>($B31*100000)/'[1]численность населения'!$C24</f>
        <v>0</v>
      </c>
      <c r="D31" s="30">
        <v>0</v>
      </c>
      <c r="E31" s="31">
        <f>($D31*100000)/'численность населения'!$C24</f>
        <v>0</v>
      </c>
      <c r="F31" s="32" t="e">
        <f t="shared" si="0"/>
        <v>#DIV/0!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33</v>
      </c>
      <c r="C32" s="45">
        <f>($B32*100000)/'численность населения'!$C25</f>
        <v>1.9993820091971573</v>
      </c>
      <c r="D32" s="25">
        <f>SUM($D10:$D31)</f>
        <v>49</v>
      </c>
      <c r="E32" s="26">
        <f>($D32*100000)/'численность населения'!$C25</f>
        <v>2.9687793469897183</v>
      </c>
      <c r="F32" s="32">
        <f t="shared" si="0"/>
        <v>48.48484848484849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33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0" customWidth="1"/>
    <col min="5" max="5" width="13.125" style="0" bestFit="1" customWidth="1"/>
  </cols>
  <sheetData>
    <row r="1" spans="2:3" ht="23.25" customHeight="1" thickBot="1">
      <c r="B1" s="3">
        <v>2015</v>
      </c>
      <c r="C1" s="22">
        <v>2017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96145</v>
      </c>
      <c r="C3" s="17">
        <v>98948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40419</v>
      </c>
      <c r="C4" s="18">
        <v>40642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55979</v>
      </c>
      <c r="C5" s="18">
        <v>55405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42937</v>
      </c>
      <c r="C6" s="18">
        <v>43345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62902</v>
      </c>
      <c r="C7" s="18">
        <v>65154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43166</v>
      </c>
      <c r="C8" s="18">
        <v>43696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60568</v>
      </c>
      <c r="C9" s="18">
        <v>57957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269651</v>
      </c>
      <c r="C10" s="18">
        <v>274870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344744</v>
      </c>
      <c r="C11" s="18">
        <v>361880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125368</v>
      </c>
      <c r="C12" s="18">
        <v>126565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40957</v>
      </c>
      <c r="C13" s="18">
        <v>40979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17815</v>
      </c>
      <c r="C14" s="18">
        <v>17991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36530</v>
      </c>
      <c r="C15" s="18">
        <v>37253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48588</v>
      </c>
      <c r="C16" s="18">
        <v>48764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35925</v>
      </c>
      <c r="C17" s="18">
        <v>36268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122400</v>
      </c>
      <c r="C18" s="18">
        <v>122854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31853</v>
      </c>
      <c r="C19" s="18">
        <v>31257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25719</v>
      </c>
      <c r="C20" s="18">
        <v>29089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19675</v>
      </c>
      <c r="C21" s="18">
        <v>19719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23556</v>
      </c>
      <c r="C22" s="18">
        <v>23031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29658</v>
      </c>
      <c r="C23" s="18">
        <v>29501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44860</v>
      </c>
      <c r="C24" s="18">
        <v>45342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1619415</v>
      </c>
      <c r="C25" s="19">
        <f>SUM(C3:C24)</f>
        <v>1650510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2019-03-29T05:11:45Z</cp:lastPrinted>
  <dcterms:created xsi:type="dcterms:W3CDTF">2003-07-30T02:22:18Z</dcterms:created>
  <dcterms:modified xsi:type="dcterms:W3CDTF">2019-04-14T17:11:09Z</dcterms:modified>
  <cp:category/>
  <cp:version/>
  <cp:contentType/>
  <cp:contentStatus/>
</cp:coreProperties>
</file>